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M HOSPITALES 2024\Hospitales 2024\HU Infanta Cristina\Datos Abiertos Memoria 24 HUI Cristina\"/>
    </mc:Choice>
  </mc:AlternateContent>
  <bookViews>
    <workbookView xWindow="0" yWindow="0" windowWidth="23040" windowHeight="7500" firstSheet="3" activeTab="6"/>
  </bookViews>
  <sheets>
    <sheet name="Portada 1" sheetId="1" r:id="rId1"/>
    <sheet name="2024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Otros Equipos" sheetId="9" r:id="rId7"/>
  </sheets>
  <definedNames>
    <definedName name="_Toc104450853" localSheetId="1">'2024 en Cifras'!#REF!</definedName>
    <definedName name="_Toc106893891" localSheetId="5">'Recursos Materiales'!#REF!</definedName>
    <definedName name="_Toc106895452" localSheetId="4">'Recursos Humanos'!#REF!</definedName>
    <definedName name="_Toc318202529" localSheetId="6">'Otros Equipos'!#REF!</definedName>
    <definedName name="_Toc72408385" localSheetId="1">'2024 en Cifras'!#REF!</definedName>
    <definedName name="_Toc75343940" localSheetId="4">'Recursos Humanos'!#REF!</definedName>
    <definedName name="_Toc75343941" localSheetId="1">'2024 en Cifras'!#REF!</definedName>
    <definedName name="_Toc77243979" localSheetId="1">'2024 en Cifras'!#REF!</definedName>
    <definedName name="_Toc77243987" localSheetId="1">'2024 en Cifras'!#REF!</definedName>
    <definedName name="_Toc77243992" localSheetId="1">'2024 en Cifras'!#REF!</definedName>
    <definedName name="_Toc77243993" localSheetId="1">'2024 en Cifras'!#REF!</definedName>
    <definedName name="_Toc77244018" localSheetId="1">'2024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" i="5" l="1"/>
  <c r="S5" i="5"/>
  <c r="R5" i="5"/>
  <c r="Q5" i="5"/>
  <c r="P5" i="5"/>
  <c r="O5" i="5"/>
  <c r="N5" i="5"/>
  <c r="M5" i="5"/>
  <c r="K5" i="5"/>
  <c r="J5" i="5"/>
  <c r="I5" i="5"/>
  <c r="H5" i="5"/>
  <c r="G5" i="5"/>
  <c r="F5" i="5"/>
  <c r="E5" i="5"/>
  <c r="C5" i="5"/>
  <c r="B5" i="5"/>
  <c r="U4" i="5"/>
  <c r="T4" i="5"/>
  <c r="S4" i="5"/>
  <c r="R4" i="5"/>
  <c r="O4" i="5"/>
  <c r="N4" i="5"/>
  <c r="M4" i="5"/>
  <c r="L4" i="5"/>
  <c r="K4" i="5"/>
  <c r="J4" i="5"/>
  <c r="G4" i="5"/>
  <c r="F4" i="5"/>
  <c r="E4" i="5"/>
  <c r="D4" i="5"/>
  <c r="C4" i="5"/>
  <c r="B4" i="5"/>
  <c r="V3" i="5"/>
  <c r="T5" i="5" s="1"/>
  <c r="V2" i="5"/>
  <c r="Q4" i="5" s="1"/>
  <c r="H4" i="5" l="1"/>
  <c r="V4" i="5" s="1"/>
  <c r="P4" i="5"/>
  <c r="I4" i="5"/>
  <c r="D5" i="5"/>
  <c r="V5" i="5" s="1"/>
  <c r="L5" i="5"/>
</calcChain>
</file>

<file path=xl/sharedStrings.xml><?xml version="1.0" encoding="utf-8"?>
<sst xmlns="http://schemas.openxmlformats.org/spreadsheetml/2006/main" count="189" uniqueCount="179">
  <si>
    <t>1. Nuestro Centro</t>
  </si>
  <si>
    <t>MEMORIA 2024</t>
  </si>
  <si>
    <t>Hospital Universitario Infanta Cristina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</si>
  <si>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</si>
  <si>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</si>
  <si>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</si>
  <si>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</si>
  <si>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</si>
  <si>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</si>
  <si>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</si>
  <si>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</si>
  <si>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</si>
  <si>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 xml:space="preserve">Hospitalización a domicilio </t>
  </si>
  <si>
    <t>Ingresos</t>
  </si>
  <si>
    <t>Estancia media</t>
  </si>
  <si>
    <t>Altas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</si>
  <si>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</si>
  <si>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</si>
  <si>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</si>
  <si>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</si>
  <si>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</si>
  <si>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</si>
  <si>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</si>
  <si>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</si>
  <si>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</si>
  <si>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</si>
  <si>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</si>
  <si>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</si>
  <si>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</si>
  <si>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</si>
  <si>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</si>
  <si>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</si>
  <si>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</si>
  <si>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</si>
  <si>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</si>
  <si>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</si>
  <si>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</si>
  <si>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</si>
  <si>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</si>
  <si>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</si>
  <si>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</si>
  <si>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</si>
  <si>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</si>
  <si>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</si>
  <si>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 xml:space="preserve"> Nº Alumnos                                                         53    </t>
  </si>
  <si>
    <t>Formación de Grado</t>
  </si>
  <si>
    <t xml:space="preserve"> Nº Alumnos                                                        152                 </t>
  </si>
  <si>
    <t>Nº Profesores Asociados                                   23</t>
  </si>
  <si>
    <t>Formación Posgrado</t>
  </si>
  <si>
    <t xml:space="preserve"> Nº Alumnos                                                         48  </t>
  </si>
  <si>
    <t>Formación de Especialistas</t>
  </si>
  <si>
    <t xml:space="preserve">Nº Residentes                                                      50  </t>
  </si>
  <si>
    <t>Formación Continuada</t>
  </si>
  <si>
    <t>Nº actividades totales                                        62</t>
  </si>
  <si>
    <t>Nº horas formación totales                             867</t>
  </si>
  <si>
    <t>Nº profesionales participantes                       931</t>
  </si>
  <si>
    <t>investigación I+D+I</t>
  </si>
  <si>
    <t>Nº proyectos investigación</t>
  </si>
  <si>
    <t>Nº proyectos de innovación en curso</t>
  </si>
  <si>
    <t>-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</si>
  <si>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</si>
  <si>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</si>
  <si>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</si>
  <si>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</si>
  <si>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</si>
  <si>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</si>
  <si>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</si>
  <si>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</si>
  <si>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GRIÑÓN</t>
  </si>
  <si>
    <t>Griñón</t>
  </si>
  <si>
    <t>C.S. ISABEL II</t>
  </si>
  <si>
    <t>Parla</t>
  </si>
  <si>
    <t>C.S. LAS AMÉRICAS</t>
  </si>
  <si>
    <t>C.S. PINTORES</t>
  </si>
  <si>
    <t>C.S. SAN BLAS</t>
  </si>
  <si>
    <t>CONS. BATRES</t>
  </si>
  <si>
    <t xml:space="preserve"> Batres</t>
  </si>
  <si>
    <t>CONS. CASARRUBUELOS</t>
  </si>
  <si>
    <t>Casarrubuelos</t>
  </si>
  <si>
    <t>CONS. CUBAS DE LA SAGRA</t>
  </si>
  <si>
    <t>Cubas de la Sagra</t>
  </si>
  <si>
    <t>CONS. SERRANILLOS DEL VALLE</t>
  </si>
  <si>
    <t>Serranillos del Valle</t>
  </si>
  <si>
    <t>CONS. TORREJÓN DE LA CALZADA</t>
  </si>
  <si>
    <t>Torrejón de la Calzada</t>
  </si>
  <si>
    <t>CONS. TORREJÓN DE VELASCO</t>
  </si>
  <si>
    <t>Torrejón de Velasco</t>
  </si>
  <si>
    <t>TOTALES</t>
  </si>
  <si>
    <t>Fuente: SIP-CIBELES. Población a 31/12/2024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</si>
  <si>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</si>
  <si>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</si>
  <si>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</si>
  <si>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</si>
  <si>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</si>
  <si>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</si>
  <si>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</si>
  <si>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</si>
  <si>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</si>
  <si>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</si>
  <si>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</si>
  <si>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</si>
  <si>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</si>
  <si>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</si>
  <si>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</si>
  <si>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</si>
  <si>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</si>
  <si>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</si>
  <si>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</si>
  <si>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</si>
  <si>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</si>
  <si>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</si>
  <si>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</si>
  <si>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</si>
  <si>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</si>
  <si>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Fuente: SIP-CIBELES. Población a 31/21/2024</t>
  </si>
  <si>
    <t>CATEGORÍA PROFESIONAL</t>
  </si>
  <si>
    <t>Director Gerente</t>
  </si>
  <si>
    <t>Director Médico</t>
  </si>
  <si>
    <t>Director de Gestión</t>
  </si>
  <si>
    <t>Director de Recursos Humanos</t>
  </si>
  <si>
    <t>Director de Enfermería</t>
  </si>
  <si>
    <t>ÁREA MÉDICA</t>
  </si>
  <si>
    <t>Facultativos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</si>
  <si>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</si>
  <si>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</si>
  <si>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</si>
  <si>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</si>
  <si>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</si>
  <si>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</si>
  <si>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</si>
  <si>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</si>
  <si>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</si>
  <si>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</si>
  <si>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</si>
  <si>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</si>
  <si>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</si>
  <si>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y otro personal SC </t>
  </si>
  <si>
    <t>DOCENCIA</t>
  </si>
  <si>
    <t>Residentes Medicina (MIR)</t>
  </si>
  <si>
    <t>Residentes Otras Titulaciones (FIR, BIR, QIR, PIR, …)</t>
  </si>
  <si>
    <t>Residentes Enfermería (EIR)</t>
  </si>
  <si>
    <t>A  31 de diciembre de 2023 y 2024 respectivamente.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</si>
  <si>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</si>
  <si>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</si>
  <si>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</si>
  <si>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</si>
  <si>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</si>
  <si>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</si>
  <si>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</si>
  <si>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</si>
  <si>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</si>
  <si>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</si>
  <si>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</si>
  <si>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</si>
  <si>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</si>
  <si>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</si>
  <si>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</si>
  <si>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</si>
  <si>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</si>
  <si>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</si>
  <si>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</si>
  <si>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</si>
  <si>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</si>
  <si>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</si>
  <si>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</si>
  <si>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</si>
  <si>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</si>
  <si>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t>OTROS EQUIPOS</t>
  </si>
  <si>
    <t>Arco Multifuncional Rx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</si>
  <si>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</si>
  <si>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</si>
  <si>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</si>
  <si>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</si>
  <si>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</si>
  <si>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</si>
  <si>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</si>
  <si>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Vídeo EEG</t>
  </si>
  <si>
    <t>Electromiógrafos</t>
  </si>
  <si>
    <t>Equipos Potenciales Evocados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</si>
</sst>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i/>
      <sz val="8"/>
      <color rgb="FF7F7F7F"/>
      <name val="Montserrat Medium"/>
    </font>
    <font>
      <sz val="8"/>
      <color rgb="FF31849B"/>
      <name val="Montserrat Medium"/>
    </font>
    <font>
      <sz val="9"/>
      <color rgb="FF3898B2"/>
      <name val="Montserrat Medium"/>
    </font>
    <font>
      <sz val="9"/>
      <color rgb="FF7F7F7F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10"/>
      <color theme="1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31849B"/>
      <name val="Montserrat SemiBold"/>
    </font>
    <font>
      <b/>
      <sz val="10"/>
      <color rgb="FF595959"/>
      <name val="Montserrat ExtraBold"/>
    </font>
    <font>
      <sz val="10"/>
      <color rgb="FF595959"/>
      <name val="Montserrat SemiBold"/>
    </font>
    <font>
      <sz val="8"/>
      <color rgb="FF595959"/>
      <name val="Montserrat SemiBold"/>
    </font>
    <font>
      <b/>
      <sz val="8"/>
      <color rgb="FF7F7F7F"/>
      <name val="Montserrat SemiBold"/>
    </font>
    <font>
      <sz val="10"/>
      <color rgb="FF404040"/>
      <name val="Montserrat SemiBold"/>
    </font>
    <font>
      <sz val="9"/>
      <color rgb="FF404040"/>
      <name val="Montserrat SemiBold"/>
    </font>
    <font>
      <vertAlign val="superscript"/>
      <sz val="9"/>
      <color rgb="FF31849B"/>
      <name val="Montserrat Medium"/>
    </font>
    <font>
      <i/>
      <vertAlign val="superscript"/>
      <sz val="8"/>
      <color rgb="FF7F7F7F"/>
      <name val="Montserrat Medium"/>
    </font>
    <font>
      <sz val="8"/>
      <color theme="1"/>
      <name val="Montserrat Medium"/>
    </font>
  </fonts>
  <fills count="6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horizontal="right" vertical="center" wrapText="1"/>
    </xf>
    <xf numFmtId="10" fontId="9" fillId="2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12" fillId="0" borderId="1" xfId="0" applyFont="1" applyBorder="1" applyAlignment="1">
      <alignment horizontal="justify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3" fontId="14" fillId="2" borderId="1" xfId="0" applyNumberFormat="1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justify" vertical="center" wrapText="1"/>
    </xf>
    <xf numFmtId="3" fontId="14" fillId="2" borderId="2" xfId="0" applyNumberFormat="1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horizontal="justify" vertical="center" wrapText="1"/>
    </xf>
    <xf numFmtId="3" fontId="16" fillId="3" borderId="2" xfId="0" applyNumberFormat="1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right" vertical="center" wrapText="1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8" fillId="4" borderId="4" xfId="0" applyFont="1" applyFill="1" applyBorder="1" applyAlignment="1">
      <alignment horizontal="justify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2" xfId="0" applyFont="1" applyBorder="1" applyAlignment="1">
      <alignment horizontal="right" vertical="center" wrapText="1"/>
    </xf>
    <xf numFmtId="0" fontId="20" fillId="3" borderId="2" xfId="0" applyFont="1" applyFill="1" applyBorder="1" applyAlignment="1">
      <alignment horizontal="justify" vertical="center" wrapText="1"/>
    </xf>
    <xf numFmtId="0" fontId="16" fillId="3" borderId="2" xfId="0" applyFont="1" applyFill="1" applyBorder="1" applyAlignment="1">
      <alignment horizontal="right" vertical="center" wrapText="1"/>
    </xf>
    <xf numFmtId="0" fontId="17" fillId="0" borderId="0" xfId="0" applyFont="1" applyAlignment="1">
      <alignment horizontal="justify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justify" vertical="center" wrapText="1"/>
    </xf>
    <xf numFmtId="0" fontId="23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center" vertical="center" wrapText="1"/>
    </xf>
    <xf numFmtId="17" fontId="23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left" vertical="center" wrapText="1"/>
    </xf>
    <xf numFmtId="3" fontId="14" fillId="3" borderId="2" xfId="0" applyNumberFormat="1" applyFont="1" applyFill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21" fillId="4" borderId="1" xfId="0" applyFont="1" applyFill="1" applyBorder="1" applyAlignment="1">
      <alignment horizontal="justify" vertical="center" wrapText="1"/>
    </xf>
    <xf numFmtId="0" fontId="22" fillId="4" borderId="1" xfId="0" applyFont="1" applyFill="1" applyBorder="1" applyAlignment="1">
      <alignment horizontal="justify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3" fontId="14" fillId="3" borderId="1" xfId="0" applyNumberFormat="1" applyFont="1" applyFill="1" applyBorder="1" applyAlignment="1">
      <alignment horizontal="left" vertical="center" wrapText="1"/>
    </xf>
    <xf numFmtId="49" fontId="7" fillId="5" borderId="5" xfId="0" applyNumberFormat="1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49" fontId="0" fillId="0" borderId="5" xfId="0" applyNumberFormat="1" applyBorder="1"/>
    <xf numFmtId="3" fontId="0" fillId="0" borderId="5" xfId="0" applyNumberFormat="1" applyFont="1" applyBorder="1"/>
    <xf numFmtId="10" fontId="0" fillId="0" borderId="5" xfId="0" applyNumberFormat="1" applyBorder="1"/>
    <xf numFmtId="49" fontId="7" fillId="0" borderId="5" xfId="0" applyNumberFormat="1" applyFont="1" applyFill="1" applyBorder="1"/>
    <xf numFmtId="3" fontId="7" fillId="0" borderId="5" xfId="0" applyNumberFormat="1" applyFont="1" applyBorder="1"/>
    <xf numFmtId="10" fontId="7" fillId="0" borderId="5" xfId="0" applyNumberFormat="1" applyFont="1" applyBorder="1"/>
    <xf numFmtId="0" fontId="25" fillId="4" borderId="1" xfId="0" applyFont="1" applyFill="1" applyBorder="1" applyAlignment="1">
      <alignment horizontal="justify" vertical="center" wrapText="1"/>
    </xf>
    <xf numFmtId="0" fontId="25" fillId="4" borderId="1" xfId="0" applyFont="1" applyFill="1" applyBorder="1" applyAlignment="1">
      <alignment horizontal="center" vertical="center" wrapText="1"/>
    </xf>
    <xf numFmtId="3" fontId="16" fillId="3" borderId="2" xfId="0" applyNumberFormat="1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left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justify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29" fillId="0" borderId="0" xfId="0" applyFont="1" applyAlignment="1">
      <alignment horizontal="justify" vertical="center"/>
    </xf>
    <xf numFmtId="0" fontId="2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D21" sqref="D21"/>
    </sheetView>
  </sheetViews>
  <sheetFormatPr baseColWidth="10" defaultColWidth="11.44140625" defaultRowHeight="14.4" x14ac:dyDescent="0.3"/>
  <cols>
    <col min="1" max="3" width="11.44140625" style="2"/>
    <col min="4" max="4" width="69.21875" style="2" customWidth="1"/>
    <col min="5" max="259" width="11.44140625" style="2"/>
    <col min="260" max="260" width="69.21875" style="2" customWidth="1"/>
    <col min="261" max="515" width="11.44140625" style="2"/>
    <col min="516" max="516" width="69.21875" style="2" customWidth="1"/>
    <col min="517" max="771" width="11.44140625" style="2"/>
    <col min="772" max="772" width="69.21875" style="2" customWidth="1"/>
    <col min="773" max="1027" width="11.44140625" style="2"/>
    <col min="1028" max="1028" width="69.21875" style="2" customWidth="1"/>
    <col min="1029" max="1283" width="11.44140625" style="2"/>
    <col min="1284" max="1284" width="69.21875" style="2" customWidth="1"/>
    <col min="1285" max="1539" width="11.44140625" style="2"/>
    <col min="1540" max="1540" width="69.21875" style="2" customWidth="1"/>
    <col min="1541" max="1795" width="11.44140625" style="2"/>
    <col min="1796" max="1796" width="69.21875" style="2" customWidth="1"/>
    <col min="1797" max="2051" width="11.44140625" style="2"/>
    <col min="2052" max="2052" width="69.21875" style="2" customWidth="1"/>
    <col min="2053" max="2307" width="11.44140625" style="2"/>
    <col min="2308" max="2308" width="69.21875" style="2" customWidth="1"/>
    <col min="2309" max="2563" width="11.44140625" style="2"/>
    <col min="2564" max="2564" width="69.21875" style="2" customWidth="1"/>
    <col min="2565" max="2819" width="11.44140625" style="2"/>
    <col min="2820" max="2820" width="69.21875" style="2" customWidth="1"/>
    <col min="2821" max="3075" width="11.44140625" style="2"/>
    <col min="3076" max="3076" width="69.21875" style="2" customWidth="1"/>
    <col min="3077" max="3331" width="11.44140625" style="2"/>
    <col min="3332" max="3332" width="69.21875" style="2" customWidth="1"/>
    <col min="3333" max="3587" width="11.44140625" style="2"/>
    <col min="3588" max="3588" width="69.21875" style="2" customWidth="1"/>
    <col min="3589" max="3843" width="11.44140625" style="2"/>
    <col min="3844" max="3844" width="69.21875" style="2" customWidth="1"/>
    <col min="3845" max="4099" width="11.44140625" style="2"/>
    <col min="4100" max="4100" width="69.21875" style="2" customWidth="1"/>
    <col min="4101" max="4355" width="11.44140625" style="2"/>
    <col min="4356" max="4356" width="69.21875" style="2" customWidth="1"/>
    <col min="4357" max="4611" width="11.44140625" style="2"/>
    <col min="4612" max="4612" width="69.21875" style="2" customWidth="1"/>
    <col min="4613" max="4867" width="11.44140625" style="2"/>
    <col min="4868" max="4868" width="69.21875" style="2" customWidth="1"/>
    <col min="4869" max="5123" width="11.44140625" style="2"/>
    <col min="5124" max="5124" width="69.21875" style="2" customWidth="1"/>
    <col min="5125" max="5379" width="11.44140625" style="2"/>
    <col min="5380" max="5380" width="69.21875" style="2" customWidth="1"/>
    <col min="5381" max="5635" width="11.44140625" style="2"/>
    <col min="5636" max="5636" width="69.21875" style="2" customWidth="1"/>
    <col min="5637" max="5891" width="11.44140625" style="2"/>
    <col min="5892" max="5892" width="69.21875" style="2" customWidth="1"/>
    <col min="5893" max="6147" width="11.44140625" style="2"/>
    <col min="6148" max="6148" width="69.21875" style="2" customWidth="1"/>
    <col min="6149" max="6403" width="11.44140625" style="2"/>
    <col min="6404" max="6404" width="69.21875" style="2" customWidth="1"/>
    <col min="6405" max="6659" width="11.44140625" style="2"/>
    <col min="6660" max="6660" width="69.21875" style="2" customWidth="1"/>
    <col min="6661" max="6915" width="11.44140625" style="2"/>
    <col min="6916" max="6916" width="69.21875" style="2" customWidth="1"/>
    <col min="6917" max="7171" width="11.44140625" style="2"/>
    <col min="7172" max="7172" width="69.21875" style="2" customWidth="1"/>
    <col min="7173" max="7427" width="11.44140625" style="2"/>
    <col min="7428" max="7428" width="69.21875" style="2" customWidth="1"/>
    <col min="7429" max="7683" width="11.44140625" style="2"/>
    <col min="7684" max="7684" width="69.21875" style="2" customWidth="1"/>
    <col min="7685" max="7939" width="11.44140625" style="2"/>
    <col min="7940" max="7940" width="69.21875" style="2" customWidth="1"/>
    <col min="7941" max="8195" width="11.44140625" style="2"/>
    <col min="8196" max="8196" width="69.21875" style="2" customWidth="1"/>
    <col min="8197" max="8451" width="11.44140625" style="2"/>
    <col min="8452" max="8452" width="69.21875" style="2" customWidth="1"/>
    <col min="8453" max="8707" width="11.44140625" style="2"/>
    <col min="8708" max="8708" width="69.21875" style="2" customWidth="1"/>
    <col min="8709" max="8963" width="11.44140625" style="2"/>
    <col min="8964" max="8964" width="69.21875" style="2" customWidth="1"/>
    <col min="8965" max="9219" width="11.44140625" style="2"/>
    <col min="9220" max="9220" width="69.21875" style="2" customWidth="1"/>
    <col min="9221" max="9475" width="11.44140625" style="2"/>
    <col min="9476" max="9476" width="69.21875" style="2" customWidth="1"/>
    <col min="9477" max="9731" width="11.44140625" style="2"/>
    <col min="9732" max="9732" width="69.21875" style="2" customWidth="1"/>
    <col min="9733" max="9987" width="11.44140625" style="2"/>
    <col min="9988" max="9988" width="69.21875" style="2" customWidth="1"/>
    <col min="9989" max="10243" width="11.44140625" style="2"/>
    <col min="10244" max="10244" width="69.21875" style="2" customWidth="1"/>
    <col min="10245" max="10499" width="11.44140625" style="2"/>
    <col min="10500" max="10500" width="69.21875" style="2" customWidth="1"/>
    <col min="10501" max="10755" width="11.44140625" style="2"/>
    <col min="10756" max="10756" width="69.21875" style="2" customWidth="1"/>
    <col min="10757" max="11011" width="11.44140625" style="2"/>
    <col min="11012" max="11012" width="69.21875" style="2" customWidth="1"/>
    <col min="11013" max="11267" width="11.44140625" style="2"/>
    <col min="11268" max="11268" width="69.21875" style="2" customWidth="1"/>
    <col min="11269" max="11523" width="11.44140625" style="2"/>
    <col min="11524" max="11524" width="69.21875" style="2" customWidth="1"/>
    <col min="11525" max="11779" width="11.44140625" style="2"/>
    <col min="11780" max="11780" width="69.21875" style="2" customWidth="1"/>
    <col min="11781" max="12035" width="11.44140625" style="2"/>
    <col min="12036" max="12036" width="69.21875" style="2" customWidth="1"/>
    <col min="12037" max="12291" width="11.44140625" style="2"/>
    <col min="12292" max="12292" width="69.21875" style="2" customWidth="1"/>
    <col min="12293" max="12547" width="11.44140625" style="2"/>
    <col min="12548" max="12548" width="69.21875" style="2" customWidth="1"/>
    <col min="12549" max="12803" width="11.44140625" style="2"/>
    <col min="12804" max="12804" width="69.21875" style="2" customWidth="1"/>
    <col min="12805" max="13059" width="11.44140625" style="2"/>
    <col min="13060" max="13060" width="69.21875" style="2" customWidth="1"/>
    <col min="13061" max="13315" width="11.44140625" style="2"/>
    <col min="13316" max="13316" width="69.21875" style="2" customWidth="1"/>
    <col min="13317" max="13571" width="11.44140625" style="2"/>
    <col min="13572" max="13572" width="69.21875" style="2" customWidth="1"/>
    <col min="13573" max="13827" width="11.44140625" style="2"/>
    <col min="13828" max="13828" width="69.21875" style="2" customWidth="1"/>
    <col min="13829" max="14083" width="11.44140625" style="2"/>
    <col min="14084" max="14084" width="69.21875" style="2" customWidth="1"/>
    <col min="14085" max="14339" width="11.44140625" style="2"/>
    <col min="14340" max="14340" width="69.21875" style="2" customWidth="1"/>
    <col min="14341" max="14595" width="11.44140625" style="2"/>
    <col min="14596" max="14596" width="69.21875" style="2" customWidth="1"/>
    <col min="14597" max="14851" width="11.44140625" style="2"/>
    <col min="14852" max="14852" width="69.21875" style="2" customWidth="1"/>
    <col min="14853" max="15107" width="11.44140625" style="2"/>
    <col min="15108" max="15108" width="69.21875" style="2" customWidth="1"/>
    <col min="15109" max="15363" width="11.44140625" style="2"/>
    <col min="15364" max="15364" width="69.21875" style="2" customWidth="1"/>
    <col min="15365" max="15619" width="11.44140625" style="2"/>
    <col min="15620" max="15620" width="69.21875" style="2" customWidth="1"/>
    <col min="15621" max="15875" width="11.44140625" style="2"/>
    <col min="15876" max="15876" width="69.21875" style="2" customWidth="1"/>
    <col min="15877" max="16131" width="11.44140625" style="2"/>
    <col min="16132" max="16132" width="69.218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8" t="s">
        <v>1</v>
      </c>
      <c r="B4" s="8"/>
      <c r="C4" s="8"/>
      <c r="D4" s="8"/>
      <c r="E4" s="8"/>
      <c r="F4" s="8"/>
      <c r="G4" s="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9" t="s">
        <v>2</v>
      </c>
      <c r="B10" s="9"/>
      <c r="C10" s="9"/>
      <c r="D10" s="9"/>
      <c r="E10" s="9"/>
      <c r="F10" s="9"/>
      <c r="G10" s="9"/>
    </row>
    <row r="14" spans="1:7" ht="36.6" x14ac:dyDescent="0.3">
      <c r="A14" s="10" t="s">
        <v>0</v>
      </c>
      <c r="B14" s="10"/>
      <c r="C14" s="10"/>
      <c r="D14" s="10"/>
      <c r="E14" s="10"/>
      <c r="F14" s="10"/>
      <c r="G14" s="10"/>
    </row>
    <row r="18" spans="1:8" ht="36.6" x14ac:dyDescent="0.3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workbookViewId="0">
      <selection sqref="A1:D63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65.400000000000006" thickBot="1" x14ac:dyDescent="0.35">
      <c r="A1" s="11" t="s">
        <v>3</v>
      </c>
      <c r="B1"/>
      <c r="C1"/>
      <c r="D1"/>
    </row>
    <row r="2" spans="1:4" ht="15" thickBot="1" x14ac:dyDescent="0.35">
      <c r="A2" s="19" t="s">
        <v>4</v>
      </c>
      <c r="B2" s="19"/>
      <c r="C2" s="13">
        <v>8424</v>
      </c>
      <c r="D2"/>
    </row>
    <row r="3" spans="1:4" ht="15" thickBot="1" x14ac:dyDescent="0.35">
      <c r="A3" s="19" t="s">
        <v>5</v>
      </c>
      <c r="B3" s="19"/>
      <c r="C3" s="15">
        <v>5.96</v>
      </c>
      <c r="D3"/>
    </row>
    <row r="4" spans="1:4" ht="15" thickBot="1" x14ac:dyDescent="0.35">
      <c r="A4" s="19" t="s">
        <v>6</v>
      </c>
      <c r="B4" s="19"/>
      <c r="C4" s="15">
        <v>0.82330000000000003</v>
      </c>
      <c r="D4"/>
    </row>
    <row r="5" spans="1:4" ht="15" thickBot="1" x14ac:dyDescent="0.35">
      <c r="A5" s="19" t="s">
        <v>7</v>
      </c>
      <c r="B5" s="19"/>
      <c r="C5" s="16">
        <v>8375</v>
      </c>
      <c r="D5"/>
    </row>
    <row r="6" spans="1:4" ht="15" thickBot="1" x14ac:dyDescent="0.35">
      <c r="A6" s="19" t="s">
        <v>8</v>
      </c>
      <c r="B6" s="19"/>
      <c r="C6" s="16">
        <v>6598</v>
      </c>
      <c r="D6"/>
    </row>
    <row r="7" spans="1:4" ht="15" thickBot="1" x14ac:dyDescent="0.35">
      <c r="A7" s="19" t="s">
        <v>9</v>
      </c>
      <c r="B7" s="19"/>
      <c r="C7" s="16">
        <v>114032</v>
      </c>
      <c r="D7"/>
    </row>
    <row r="8" spans="1:4" ht="15" thickBot="1" x14ac:dyDescent="0.35">
      <c r="A8" s="19" t="s">
        <v>10</v>
      </c>
      <c r="B8" s="19"/>
      <c r="C8" s="17">
        <v>5.5500000000000001E-2</v>
      </c>
      <c r="D8"/>
    </row>
    <row r="9" spans="1:4" ht="15" thickBot="1" x14ac:dyDescent="0.35">
      <c r="A9" s="19" t="s">
        <v>11</v>
      </c>
      <c r="B9" s="19"/>
      <c r="C9" s="16">
        <v>15084</v>
      </c>
      <c r="D9"/>
    </row>
    <row r="10" spans="1:4" ht="15" thickBot="1" x14ac:dyDescent="0.35">
      <c r="A10" s="22" t="s">
        <v>12</v>
      </c>
      <c r="B10" s="18" t="s">
        <v>13</v>
      </c>
      <c r="C10" s="16">
        <v>1264</v>
      </c>
      <c r="D10"/>
    </row>
    <row r="11" spans="1:4" ht="29.4" thickBot="1" x14ac:dyDescent="0.35">
      <c r="A11" s="21"/>
      <c r="B11" s="18" t="s">
        <v>14</v>
      </c>
      <c r="C11" s="15">
        <v>6.36</v>
      </c>
      <c r="D11"/>
    </row>
    <row r="12" spans="1:4" ht="15" thickBot="1" x14ac:dyDescent="0.35">
      <c r="A12" s="20"/>
      <c r="B12" s="18" t="s">
        <v>15</v>
      </c>
      <c r="C12" s="16">
        <v>1253</v>
      </c>
      <c r="D12"/>
    </row>
    <row r="13" spans="1:4" ht="43.2" customHeight="1" thickBot="1" x14ac:dyDescent="0.35">
      <c r="A13" s="19" t="s">
        <v>16</v>
      </c>
      <c r="B13" s="19"/>
      <c r="C13" s="16">
        <v>1668</v>
      </c>
      <c r="D13"/>
    </row>
    <row r="14" spans="1:4" ht="43.2" customHeight="1" thickBot="1" x14ac:dyDescent="0.35">
      <c r="A14" s="19" t="s">
        <v>17</v>
      </c>
      <c r="B14" s="19"/>
      <c r="C14" s="15">
        <v>822</v>
      </c>
      <c r="D14"/>
    </row>
    <row r="15" spans="1:4" ht="15" thickBot="1" x14ac:dyDescent="0.35">
      <c r="A15" s="19" t="s">
        <v>18</v>
      </c>
      <c r="B15" s="19"/>
      <c r="C15" s="15">
        <v>975</v>
      </c>
      <c r="D15"/>
    </row>
    <row r="16" spans="1:4" ht="15" thickBot="1" x14ac:dyDescent="0.35">
      <c r="A16" s="19" t="s">
        <v>19</v>
      </c>
      <c r="B16" s="19"/>
      <c r="C16" s="17">
        <v>0.18970000000000001</v>
      </c>
      <c r="D16"/>
    </row>
    <row r="17" spans="1:4" x14ac:dyDescent="0.3">
      <c r="A17" s="23"/>
      <c r="B17"/>
      <c r="C17"/>
      <c r="D17"/>
    </row>
    <row r="18" spans="1:4" x14ac:dyDescent="0.3">
      <c r="A18" s="23"/>
      <c r="B18"/>
      <c r="C18"/>
      <c r="D18"/>
    </row>
    <row r="19" spans="1:4" ht="97.8" thickBot="1" x14ac:dyDescent="0.35">
      <c r="A19" s="11" t="s">
        <v>20</v>
      </c>
      <c r="B19"/>
      <c r="C19"/>
      <c r="D19"/>
    </row>
    <row r="20" spans="1:4" ht="15" thickBot="1" x14ac:dyDescent="0.35">
      <c r="A20" s="24" t="s">
        <v>21</v>
      </c>
      <c r="B20" s="25">
        <v>5640</v>
      </c>
      <c r="C20"/>
      <c r="D20"/>
    </row>
    <row r="21" spans="1:4" ht="15" thickBot="1" x14ac:dyDescent="0.35">
      <c r="A21" s="26" t="s">
        <v>22</v>
      </c>
      <c r="B21" s="27">
        <v>32297</v>
      </c>
      <c r="C21"/>
      <c r="D21"/>
    </row>
    <row r="22" spans="1:4" ht="16.2" x14ac:dyDescent="0.3">
      <c r="A22" s="11"/>
      <c r="B22"/>
      <c r="C22"/>
      <c r="D22"/>
    </row>
    <row r="23" spans="1:4" ht="33" thickBot="1" x14ac:dyDescent="0.35">
      <c r="A23" s="11" t="s">
        <v>23</v>
      </c>
      <c r="B23"/>
      <c r="C23"/>
      <c r="D23"/>
    </row>
    <row r="24" spans="1:4" ht="29.4" thickBot="1" x14ac:dyDescent="0.35">
      <c r="A24" s="28" t="s">
        <v>24</v>
      </c>
      <c r="B24" s="29">
        <v>86141</v>
      </c>
      <c r="C24"/>
      <c r="D24"/>
    </row>
    <row r="25" spans="1:4" ht="29.4" thickBot="1" x14ac:dyDescent="0.35">
      <c r="A25" s="30" t="s">
        <v>25</v>
      </c>
      <c r="B25" s="31">
        <v>173130</v>
      </c>
      <c r="C25"/>
      <c r="D25"/>
    </row>
    <row r="26" spans="1:4" ht="101.4" thickBot="1" x14ac:dyDescent="0.35">
      <c r="A26" s="30" t="s">
        <v>26</v>
      </c>
      <c r="B26" s="32">
        <v>57.03</v>
      </c>
      <c r="C26"/>
      <c r="D26"/>
    </row>
    <row r="27" spans="1:4" ht="43.8" thickBot="1" x14ac:dyDescent="0.35">
      <c r="A27" s="30" t="s">
        <v>27</v>
      </c>
      <c r="B27" s="32">
        <v>2.0099999999999998</v>
      </c>
      <c r="C27"/>
      <c r="D27"/>
    </row>
    <row r="28" spans="1:4" ht="15" thickBot="1" x14ac:dyDescent="0.35">
      <c r="A28" s="33" t="s">
        <v>28</v>
      </c>
      <c r="B28" s="34">
        <v>259271</v>
      </c>
      <c r="C28"/>
      <c r="D28"/>
    </row>
    <row r="29" spans="1:4" ht="16.2" x14ac:dyDescent="0.3">
      <c r="A29" s="11"/>
      <c r="B29"/>
      <c r="C29"/>
      <c r="D29"/>
    </row>
    <row r="30" spans="1:4" ht="114" thickBot="1" x14ac:dyDescent="0.35">
      <c r="A30" s="11" t="s">
        <v>29</v>
      </c>
      <c r="B30"/>
      <c r="C30"/>
      <c r="D30"/>
    </row>
    <row r="31" spans="1:4" ht="43.8" thickBot="1" x14ac:dyDescent="0.35">
      <c r="A31" s="28" t="s">
        <v>30</v>
      </c>
      <c r="B31" s="35">
        <v>542</v>
      </c>
      <c r="C31"/>
      <c r="D31"/>
    </row>
    <row r="32" spans="1:4" ht="43.8" thickBot="1" x14ac:dyDescent="0.35">
      <c r="A32" s="30" t="s">
        <v>31</v>
      </c>
      <c r="B32" s="31">
        <v>10316</v>
      </c>
      <c r="C32"/>
      <c r="D32"/>
    </row>
    <row r="33" spans="1:4" x14ac:dyDescent="0.3">
      <c r="A33"/>
      <c r="B33"/>
      <c r="C33"/>
      <c r="D33"/>
    </row>
    <row r="34" spans="1:4" ht="16.2" x14ac:dyDescent="0.3">
      <c r="A34" s="38"/>
      <c r="B34"/>
      <c r="C34"/>
      <c r="D34"/>
    </row>
    <row r="35" spans="1:4" ht="32.4" x14ac:dyDescent="0.3">
      <c r="A35" s="11" t="s">
        <v>32</v>
      </c>
      <c r="B35"/>
      <c r="C35"/>
      <c r="D35"/>
    </row>
    <row r="36" spans="1:4" ht="29.4" thickBot="1" x14ac:dyDescent="0.35">
      <c r="A36" s="39"/>
      <c r="B36" s="40" t="s">
        <v>33</v>
      </c>
      <c r="C36" s="40" t="s">
        <v>5</v>
      </c>
      <c r="D36" s="40" t="s">
        <v>6</v>
      </c>
    </row>
    <row r="37" spans="1:4" ht="29.4" thickBot="1" x14ac:dyDescent="0.35">
      <c r="A37" s="41" t="s">
        <v>34</v>
      </c>
      <c r="B37" s="42">
        <v>6073</v>
      </c>
      <c r="C37" s="43">
        <v>6.29</v>
      </c>
      <c r="D37" s="44">
        <v>0.67930000000000001</v>
      </c>
    </row>
    <row r="38" spans="1:4" ht="29.4" thickBot="1" x14ac:dyDescent="0.35">
      <c r="A38" s="14" t="s">
        <v>35</v>
      </c>
      <c r="B38" s="45">
        <v>2351</v>
      </c>
      <c r="C38" s="46">
        <v>5.1100000000000003</v>
      </c>
      <c r="D38" s="47">
        <v>1.1954</v>
      </c>
    </row>
    <row r="39" spans="1:4" ht="16.2" x14ac:dyDescent="0.3">
      <c r="A39" s="11"/>
      <c r="B39"/>
      <c r="C39"/>
      <c r="D39"/>
    </row>
    <row r="40" spans="1:4" ht="33" thickBot="1" x14ac:dyDescent="0.35">
      <c r="A40" s="11" t="s">
        <v>36</v>
      </c>
      <c r="B40"/>
      <c r="C40"/>
      <c r="D40"/>
    </row>
    <row r="41" spans="1:4" ht="29.4" thickBot="1" x14ac:dyDescent="0.35">
      <c r="A41" s="12" t="s">
        <v>37</v>
      </c>
      <c r="B41" s="48">
        <v>5</v>
      </c>
      <c r="C41"/>
      <c r="D41"/>
    </row>
    <row r="42" spans="1:4" ht="43.8" thickBot="1" x14ac:dyDescent="0.35">
      <c r="A42" s="14" t="s">
        <v>38</v>
      </c>
      <c r="B42" s="49">
        <v>267</v>
      </c>
      <c r="C42"/>
      <c r="D42"/>
    </row>
    <row r="43" spans="1:4" ht="29.4" thickBot="1" x14ac:dyDescent="0.35">
      <c r="A43" s="14" t="s">
        <v>39</v>
      </c>
      <c r="B43" s="49">
        <v>633</v>
      </c>
      <c r="C43"/>
      <c r="D43"/>
    </row>
    <row r="44" spans="1:4" ht="29.4" thickBot="1" x14ac:dyDescent="0.35">
      <c r="A44" s="14" t="s">
        <v>40</v>
      </c>
      <c r="B44" s="49">
        <v>40</v>
      </c>
      <c r="C44"/>
      <c r="D44"/>
    </row>
    <row r="45" spans="1:4" ht="15" thickBot="1" x14ac:dyDescent="0.35">
      <c r="A45" s="14" t="s">
        <v>41</v>
      </c>
      <c r="B45" s="49">
        <v>47</v>
      </c>
      <c r="C45"/>
      <c r="D45"/>
    </row>
    <row r="46" spans="1:4" ht="15" thickBot="1" x14ac:dyDescent="0.35">
      <c r="A46" s="50" t="s">
        <v>28</v>
      </c>
      <c r="B46" s="51">
        <v>945</v>
      </c>
      <c r="C46"/>
      <c r="D46"/>
    </row>
    <row r="47" spans="1:4" ht="16.2" x14ac:dyDescent="0.3">
      <c r="A47" s="52"/>
      <c r="B47"/>
      <c r="C47"/>
      <c r="D47"/>
    </row>
    <row r="48" spans="1:4" ht="16.2" x14ac:dyDescent="0.3">
      <c r="A48" s="52"/>
      <c r="B48"/>
      <c r="C48"/>
      <c r="D48"/>
    </row>
    <row r="49" spans="1:4" ht="16.2" x14ac:dyDescent="0.3">
      <c r="A49" s="52"/>
      <c r="B49"/>
      <c r="C49"/>
      <c r="D49"/>
    </row>
    <row r="50" spans="1:4" ht="65.400000000000006" thickBot="1" x14ac:dyDescent="0.35">
      <c r="A50" s="11" t="s">
        <v>42</v>
      </c>
      <c r="B50"/>
      <c r="C50"/>
      <c r="D50"/>
    </row>
    <row r="51" spans="1:4" ht="48.6" thickBot="1" x14ac:dyDescent="0.35">
      <c r="A51" s="24" t="s">
        <v>43</v>
      </c>
      <c r="B51" s="53" t="s">
        <v>44</v>
      </c>
      <c r="C51"/>
      <c r="D51"/>
    </row>
    <row r="52" spans="1:4" ht="48" x14ac:dyDescent="0.3">
      <c r="A52" s="57" t="s">
        <v>45</v>
      </c>
      <c r="B52" s="54" t="s">
        <v>46</v>
      </c>
      <c r="C52"/>
      <c r="D52"/>
    </row>
    <row r="53" spans="1:4" ht="48.6" thickBot="1" x14ac:dyDescent="0.35">
      <c r="A53" s="58"/>
      <c r="B53" s="55" t="s">
        <v>47</v>
      </c>
      <c r="C53"/>
      <c r="D53"/>
    </row>
    <row r="54" spans="1:4" ht="48.6" thickBot="1" x14ac:dyDescent="0.35">
      <c r="A54" s="26" t="s">
        <v>48</v>
      </c>
      <c r="B54" s="55" t="s">
        <v>49</v>
      </c>
      <c r="C54"/>
      <c r="D54"/>
    </row>
    <row r="55" spans="1:4" ht="60.6" thickBot="1" x14ac:dyDescent="0.35">
      <c r="A55" s="26" t="s">
        <v>50</v>
      </c>
      <c r="B55" s="55" t="s">
        <v>51</v>
      </c>
      <c r="C55"/>
      <c r="D55"/>
    </row>
    <row r="56" spans="1:4" ht="60" x14ac:dyDescent="0.3">
      <c r="A56" s="57" t="s">
        <v>52</v>
      </c>
      <c r="B56" s="54" t="s">
        <v>53</v>
      </c>
      <c r="C56"/>
      <c r="D56"/>
    </row>
    <row r="57" spans="1:4" ht="48" x14ac:dyDescent="0.3">
      <c r="A57" s="56"/>
      <c r="B57" s="54" t="s">
        <v>54</v>
      </c>
      <c r="C57"/>
      <c r="D57"/>
    </row>
    <row r="58" spans="1:4" ht="60.6" thickBot="1" x14ac:dyDescent="0.35">
      <c r="A58" s="58"/>
      <c r="B58" s="55" t="s">
        <v>55</v>
      </c>
      <c r="C58"/>
      <c r="D58"/>
    </row>
    <row r="59" spans="1:4" ht="16.2" x14ac:dyDescent="0.3">
      <c r="A59" s="11"/>
      <c r="B59"/>
      <c r="C59"/>
      <c r="D59"/>
    </row>
    <row r="60" spans="1:4" ht="33" thickBot="1" x14ac:dyDescent="0.35">
      <c r="A60" s="11" t="s">
        <v>56</v>
      </c>
      <c r="B60"/>
      <c r="C60"/>
      <c r="D60"/>
    </row>
    <row r="61" spans="1:4" ht="58.2" thickBot="1" x14ac:dyDescent="0.35">
      <c r="A61" s="12" t="s">
        <v>57</v>
      </c>
      <c r="B61" s="59">
        <v>44</v>
      </c>
      <c r="C61"/>
      <c r="D61"/>
    </row>
    <row r="62" spans="1:4" ht="72.599999999999994" thickBot="1" x14ac:dyDescent="0.35">
      <c r="A62" s="14" t="s">
        <v>58</v>
      </c>
      <c r="B62" s="60" t="s">
        <v>59</v>
      </c>
      <c r="C62"/>
      <c r="D62"/>
    </row>
    <row r="63" spans="1:4" ht="58.2" thickBot="1" x14ac:dyDescent="0.35">
      <c r="A63" s="14" t="s">
        <v>60</v>
      </c>
      <c r="B63" s="60">
        <v>53</v>
      </c>
      <c r="C63"/>
      <c r="D63"/>
    </row>
  </sheetData>
  <mergeCells count="15">
    <mergeCell ref="A16:B16"/>
    <mergeCell ref="A52:A53"/>
    <mergeCell ref="A56:A58"/>
    <mergeCell ref="A8:B8"/>
    <mergeCell ref="A9:B9"/>
    <mergeCell ref="A10:A12"/>
    <mergeCell ref="A13:B13"/>
    <mergeCell ref="A14:B14"/>
    <mergeCell ref="A15:B15"/>
    <mergeCell ref="A2:B2"/>
    <mergeCell ref="A3:B3"/>
    <mergeCell ref="A4:B4"/>
    <mergeCell ref="A5:B5"/>
    <mergeCell ref="A6:B6"/>
    <mergeCell ref="A7:B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O11" sqref="O11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10" ht="16.8" thickBot="1" x14ac:dyDescent="0.35">
      <c r="A1" s="71"/>
      <c r="B1" s="71"/>
      <c r="C1" s="71"/>
      <c r="D1" s="71"/>
      <c r="E1" s="72" t="s">
        <v>61</v>
      </c>
      <c r="F1" s="72"/>
      <c r="G1" s="72"/>
      <c r="H1" s="72"/>
      <c r="I1" s="72"/>
      <c r="J1" s="72"/>
    </row>
    <row r="2" spans="1:10" ht="24.6" thickBot="1" x14ac:dyDescent="0.35">
      <c r="A2" s="62" t="s">
        <v>62</v>
      </c>
      <c r="B2" s="73" t="s">
        <v>63</v>
      </c>
      <c r="C2" s="73"/>
      <c r="D2" s="73" t="s">
        <v>64</v>
      </c>
      <c r="E2" s="73"/>
      <c r="F2" s="64">
        <v>42064</v>
      </c>
      <c r="G2" s="63" t="s">
        <v>65</v>
      </c>
      <c r="H2" s="63" t="s">
        <v>66</v>
      </c>
      <c r="I2" s="63" t="s">
        <v>67</v>
      </c>
      <c r="J2" s="63" t="s">
        <v>28</v>
      </c>
    </row>
    <row r="3" spans="1:10" ht="15" thickBot="1" x14ac:dyDescent="0.35">
      <c r="A3" s="65" t="s">
        <v>68</v>
      </c>
      <c r="B3" s="74" t="s">
        <v>69</v>
      </c>
      <c r="C3" s="74"/>
      <c r="D3" s="75">
        <v>201</v>
      </c>
      <c r="E3" s="75"/>
      <c r="F3" s="27">
        <v>1806</v>
      </c>
      <c r="G3" s="67">
        <v>8134</v>
      </c>
      <c r="H3" s="27">
        <v>1443</v>
      </c>
      <c r="I3" s="66">
        <v>719</v>
      </c>
      <c r="J3" s="27">
        <v>12303</v>
      </c>
    </row>
    <row r="4" spans="1:10" ht="15" thickBot="1" x14ac:dyDescent="0.35">
      <c r="A4" s="65" t="s">
        <v>70</v>
      </c>
      <c r="B4" s="74" t="s">
        <v>71</v>
      </c>
      <c r="C4" s="74"/>
      <c r="D4" s="75">
        <v>655</v>
      </c>
      <c r="E4" s="75"/>
      <c r="F4" s="27">
        <v>5178</v>
      </c>
      <c r="G4" s="67">
        <v>23972</v>
      </c>
      <c r="H4" s="27">
        <v>4636</v>
      </c>
      <c r="I4" s="67">
        <v>1110</v>
      </c>
      <c r="J4" s="27">
        <v>35551</v>
      </c>
    </row>
    <row r="5" spans="1:10" ht="24.6" thickBot="1" x14ac:dyDescent="0.35">
      <c r="A5" s="65" t="s">
        <v>72</v>
      </c>
      <c r="B5" s="74" t="s">
        <v>71</v>
      </c>
      <c r="C5" s="74"/>
      <c r="D5" s="75">
        <v>985</v>
      </c>
      <c r="E5" s="75"/>
      <c r="F5" s="27">
        <v>8470</v>
      </c>
      <c r="G5" s="67">
        <v>27593</v>
      </c>
      <c r="H5" s="27">
        <v>3418</v>
      </c>
      <c r="I5" s="66">
        <v>556</v>
      </c>
      <c r="J5" s="27">
        <v>41022</v>
      </c>
    </row>
    <row r="6" spans="1:10" ht="24.6" thickBot="1" x14ac:dyDescent="0.35">
      <c r="A6" s="65" t="s">
        <v>73</v>
      </c>
      <c r="B6" s="74" t="s">
        <v>71</v>
      </c>
      <c r="C6" s="74"/>
      <c r="D6" s="75">
        <v>516</v>
      </c>
      <c r="E6" s="75"/>
      <c r="F6" s="27">
        <v>3789</v>
      </c>
      <c r="G6" s="67">
        <v>19743</v>
      </c>
      <c r="H6" s="27">
        <v>3490</v>
      </c>
      <c r="I6" s="66">
        <v>913</v>
      </c>
      <c r="J6" s="27">
        <v>28451</v>
      </c>
    </row>
    <row r="7" spans="1:10" ht="24.6" thickBot="1" x14ac:dyDescent="0.35">
      <c r="A7" s="65" t="s">
        <v>74</v>
      </c>
      <c r="B7" s="74" t="s">
        <v>71</v>
      </c>
      <c r="C7" s="74"/>
      <c r="D7" s="75">
        <v>701</v>
      </c>
      <c r="E7" s="75"/>
      <c r="F7" s="27">
        <v>5442</v>
      </c>
      <c r="G7" s="67">
        <v>23875</v>
      </c>
      <c r="H7" s="27">
        <v>4170</v>
      </c>
      <c r="I7" s="67">
        <v>1022</v>
      </c>
      <c r="J7" s="27">
        <v>35210</v>
      </c>
    </row>
    <row r="8" spans="1:10" ht="24.6" thickBot="1" x14ac:dyDescent="0.35">
      <c r="A8" s="65" t="s">
        <v>75</v>
      </c>
      <c r="B8" s="74" t="s">
        <v>76</v>
      </c>
      <c r="C8" s="74"/>
      <c r="D8" s="75"/>
      <c r="E8" s="75"/>
      <c r="F8" s="60">
        <v>5</v>
      </c>
      <c r="G8" s="66">
        <v>401</v>
      </c>
      <c r="H8" s="60">
        <v>80</v>
      </c>
      <c r="I8" s="66">
        <v>46</v>
      </c>
      <c r="J8" s="60">
        <v>532</v>
      </c>
    </row>
    <row r="9" spans="1:10" ht="36.6" thickBot="1" x14ac:dyDescent="0.35">
      <c r="A9" s="65" t="s">
        <v>77</v>
      </c>
      <c r="B9" s="74" t="s">
        <v>78</v>
      </c>
      <c r="C9" s="74"/>
      <c r="D9" s="75">
        <v>55</v>
      </c>
      <c r="E9" s="75"/>
      <c r="F9" s="60">
        <v>493</v>
      </c>
      <c r="G9" s="67">
        <v>2744</v>
      </c>
      <c r="H9" s="60">
        <v>429</v>
      </c>
      <c r="I9" s="66">
        <v>95</v>
      </c>
      <c r="J9" s="27">
        <v>3816</v>
      </c>
    </row>
    <row r="10" spans="1:10" ht="36.6" thickBot="1" x14ac:dyDescent="0.35">
      <c r="A10" s="65" t="s">
        <v>79</v>
      </c>
      <c r="B10" s="74" t="s">
        <v>80</v>
      </c>
      <c r="C10" s="74"/>
      <c r="D10" s="75">
        <v>141</v>
      </c>
      <c r="E10" s="75"/>
      <c r="F10" s="27">
        <v>1038</v>
      </c>
      <c r="G10" s="67">
        <v>4219</v>
      </c>
      <c r="H10" s="60">
        <v>508</v>
      </c>
      <c r="I10" s="66">
        <v>264</v>
      </c>
      <c r="J10" s="27">
        <v>6170</v>
      </c>
    </row>
    <row r="11" spans="1:10" ht="36.6" thickBot="1" x14ac:dyDescent="0.35">
      <c r="A11" s="65" t="s">
        <v>81</v>
      </c>
      <c r="B11" s="74" t="s">
        <v>82</v>
      </c>
      <c r="C11" s="74"/>
      <c r="D11" s="75">
        <v>71</v>
      </c>
      <c r="E11" s="75"/>
      <c r="F11" s="60">
        <v>480</v>
      </c>
      <c r="G11" s="67">
        <v>2906</v>
      </c>
      <c r="H11" s="60">
        <v>470</v>
      </c>
      <c r="I11" s="66">
        <v>291</v>
      </c>
      <c r="J11" s="27">
        <v>4218</v>
      </c>
    </row>
    <row r="12" spans="1:10" ht="48.6" thickBot="1" x14ac:dyDescent="0.35">
      <c r="A12" s="65" t="s">
        <v>83</v>
      </c>
      <c r="B12" s="74" t="s">
        <v>84</v>
      </c>
      <c r="C12" s="74"/>
      <c r="D12" s="75">
        <v>227</v>
      </c>
      <c r="E12" s="75"/>
      <c r="F12" s="27">
        <v>1597</v>
      </c>
      <c r="G12" s="67">
        <v>6570</v>
      </c>
      <c r="H12" s="27">
        <v>1037</v>
      </c>
      <c r="I12" s="66">
        <v>329</v>
      </c>
      <c r="J12" s="27">
        <v>9760</v>
      </c>
    </row>
    <row r="13" spans="1:10" ht="36.6" thickBot="1" x14ac:dyDescent="0.35">
      <c r="A13" s="65" t="s">
        <v>85</v>
      </c>
      <c r="B13" s="74" t="s">
        <v>86</v>
      </c>
      <c r="C13" s="74"/>
      <c r="D13" s="75">
        <v>86</v>
      </c>
      <c r="E13" s="75"/>
      <c r="F13" s="60">
        <v>607</v>
      </c>
      <c r="G13" s="67">
        <v>3019</v>
      </c>
      <c r="H13" s="60">
        <v>494</v>
      </c>
      <c r="I13" s="66">
        <v>165</v>
      </c>
      <c r="J13" s="27">
        <v>4371</v>
      </c>
    </row>
    <row r="14" spans="1:10" ht="15" thickBot="1" x14ac:dyDescent="0.35">
      <c r="A14" s="76"/>
      <c r="B14" s="76"/>
      <c r="C14" s="68" t="s">
        <v>87</v>
      </c>
      <c r="D14" s="77">
        <v>3638</v>
      </c>
      <c r="E14" s="77"/>
      <c r="F14" s="69">
        <v>28905</v>
      </c>
      <c r="G14" s="69">
        <v>123176</v>
      </c>
      <c r="H14" s="69">
        <v>20175</v>
      </c>
      <c r="I14" s="69">
        <v>5510</v>
      </c>
      <c r="J14" s="69">
        <v>181404</v>
      </c>
    </row>
    <row r="15" spans="1:10" x14ac:dyDescent="0.3">
      <c r="A15" s="70"/>
      <c r="B15" s="70"/>
      <c r="C15" s="70"/>
      <c r="D15" s="70"/>
      <c r="E15" s="70"/>
      <c r="F15" s="70"/>
      <c r="G15" s="70"/>
      <c r="H15" s="70"/>
      <c r="I15" s="70"/>
      <c r="J15" s="70"/>
    </row>
    <row r="16" spans="1:10" ht="48" x14ac:dyDescent="0.3">
      <c r="A16" s="23" t="s">
        <v>88</v>
      </c>
      <c r="B16"/>
      <c r="C16"/>
      <c r="D16"/>
      <c r="E16"/>
      <c r="F16"/>
      <c r="G16"/>
      <c r="H16"/>
      <c r="I16"/>
      <c r="J16"/>
    </row>
  </sheetData>
  <mergeCells count="29">
    <mergeCell ref="B13:C13"/>
    <mergeCell ref="D13:E13"/>
    <mergeCell ref="A14:B14"/>
    <mergeCell ref="D14:E14"/>
    <mergeCell ref="B10:C10"/>
    <mergeCell ref="D10:E10"/>
    <mergeCell ref="B11:C11"/>
    <mergeCell ref="D11:E11"/>
    <mergeCell ref="B12:C12"/>
    <mergeCell ref="D12:E12"/>
    <mergeCell ref="B7:C7"/>
    <mergeCell ref="D7:E7"/>
    <mergeCell ref="B8:C8"/>
    <mergeCell ref="D8:E8"/>
    <mergeCell ref="B9:C9"/>
    <mergeCell ref="D9:E9"/>
    <mergeCell ref="B4:C4"/>
    <mergeCell ref="D4:E4"/>
    <mergeCell ref="B5:C5"/>
    <mergeCell ref="D5:E5"/>
    <mergeCell ref="B6:C6"/>
    <mergeCell ref="D6:E6"/>
    <mergeCell ref="A1:B1"/>
    <mergeCell ref="C1:D1"/>
    <mergeCell ref="E1:J1"/>
    <mergeCell ref="B2:C2"/>
    <mergeCell ref="D2:E2"/>
    <mergeCell ref="B3:C3"/>
    <mergeCell ref="D3:E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zoomScale="86" zoomScaleNormal="86" workbookViewId="0">
      <selection activeCell="J15" sqref="J15"/>
    </sheetView>
  </sheetViews>
  <sheetFormatPr baseColWidth="10" defaultColWidth="11.44140625" defaultRowHeight="14.4" x14ac:dyDescent="0.3"/>
  <cols>
    <col min="1" max="16384" width="11.44140625" style="2"/>
  </cols>
  <sheetData>
    <row r="1" spans="1:22" x14ac:dyDescent="0.3">
      <c r="A1" s="78" t="s">
        <v>89</v>
      </c>
      <c r="B1" s="80" t="s">
        <v>94</v>
      </c>
      <c r="C1" s="80" t="s">
        <v>95</v>
      </c>
      <c r="D1" s="80" t="s">
        <v>96</v>
      </c>
      <c r="E1" s="80" t="s">
        <v>97</v>
      </c>
      <c r="F1" s="80" t="s">
        <v>98</v>
      </c>
      <c r="G1" s="80" t="s">
        <v>99</v>
      </c>
      <c r="H1" s="80" t="s">
        <v>100</v>
      </c>
      <c r="I1" s="80" t="s">
        <v>101</v>
      </c>
      <c r="J1" s="80" t="s">
        <v>102</v>
      </c>
      <c r="K1" s="80" t="s">
        <v>103</v>
      </c>
      <c r="L1" s="80" t="s">
        <v>104</v>
      </c>
      <c r="M1" s="80" t="s">
        <v>105</v>
      </c>
      <c r="N1" s="80" t="s">
        <v>106</v>
      </c>
      <c r="O1" s="80" t="s">
        <v>107</v>
      </c>
      <c r="P1" s="80" t="s">
        <v>108</v>
      </c>
      <c r="Q1" s="80" t="s">
        <v>109</v>
      </c>
      <c r="R1" s="80" t="s">
        <v>110</v>
      </c>
      <c r="S1" s="80" t="s">
        <v>111</v>
      </c>
      <c r="T1" s="80" t="s">
        <v>112</v>
      </c>
      <c r="U1" s="80" t="s">
        <v>113</v>
      </c>
      <c r="V1" s="83" t="s">
        <v>28</v>
      </c>
    </row>
    <row r="2" spans="1:22" x14ac:dyDescent="0.3">
      <c r="A2" s="79" t="s">
        <v>90</v>
      </c>
      <c r="B2" s="81">
        <v>3367</v>
      </c>
      <c r="C2" s="81">
        <v>5398</v>
      </c>
      <c r="D2" s="81">
        <v>6650</v>
      </c>
      <c r="E2" s="81">
        <v>6311</v>
      </c>
      <c r="F2" s="81">
        <v>5210</v>
      </c>
      <c r="G2" s="81">
        <v>4637</v>
      </c>
      <c r="H2" s="81">
        <v>4904</v>
      </c>
      <c r="I2" s="81">
        <v>5879</v>
      </c>
      <c r="J2" s="81">
        <v>7890</v>
      </c>
      <c r="K2" s="81">
        <v>9914</v>
      </c>
      <c r="L2" s="81">
        <v>7907</v>
      </c>
      <c r="M2" s="81">
        <v>5921</v>
      </c>
      <c r="N2" s="81">
        <v>4422</v>
      </c>
      <c r="O2" s="81">
        <v>3735</v>
      </c>
      <c r="P2" s="81">
        <v>3308</v>
      </c>
      <c r="Q2" s="81">
        <v>2290</v>
      </c>
      <c r="R2" s="81">
        <v>1225</v>
      </c>
      <c r="S2" s="81">
        <v>529</v>
      </c>
      <c r="T2" s="81">
        <v>218</v>
      </c>
      <c r="U2" s="81">
        <v>72</v>
      </c>
      <c r="V2" s="84">
        <f>SUM(B2:U2)</f>
        <v>89787</v>
      </c>
    </row>
    <row r="3" spans="1:22" x14ac:dyDescent="0.3">
      <c r="A3" s="79" t="s">
        <v>91</v>
      </c>
      <c r="B3" s="81">
        <v>3262</v>
      </c>
      <c r="C3" s="81">
        <v>5032</v>
      </c>
      <c r="D3" s="81">
        <v>6164</v>
      </c>
      <c r="E3" s="81">
        <v>6062</v>
      </c>
      <c r="F3" s="81">
        <v>5142</v>
      </c>
      <c r="G3" s="81">
        <v>4617</v>
      </c>
      <c r="H3" s="81">
        <v>5254</v>
      </c>
      <c r="I3" s="81">
        <v>6327</v>
      </c>
      <c r="J3" s="81">
        <v>8448</v>
      </c>
      <c r="K3" s="81">
        <v>9427</v>
      </c>
      <c r="L3" s="81">
        <v>7281</v>
      </c>
      <c r="M3" s="81">
        <v>5743</v>
      </c>
      <c r="N3" s="81">
        <v>4550</v>
      </c>
      <c r="O3" s="81">
        <v>4377</v>
      </c>
      <c r="P3" s="81">
        <v>3771</v>
      </c>
      <c r="Q3" s="81">
        <v>2694</v>
      </c>
      <c r="R3" s="81">
        <v>1668</v>
      </c>
      <c r="S3" s="81">
        <v>942</v>
      </c>
      <c r="T3" s="81">
        <v>602</v>
      </c>
      <c r="U3" s="81">
        <v>254</v>
      </c>
      <c r="V3" s="84">
        <f>SUM(B3:U3)</f>
        <v>91617</v>
      </c>
    </row>
    <row r="4" spans="1:22" x14ac:dyDescent="0.3">
      <c r="A4" s="79" t="s">
        <v>92</v>
      </c>
      <c r="B4" s="82">
        <f>(B2/$V$2)*-1</f>
        <v>-3.7499860781627627E-2</v>
      </c>
      <c r="C4" s="82">
        <f>(C2/$V$2)*-1</f>
        <v>-6.012006192433203E-2</v>
      </c>
      <c r="D4" s="82">
        <f>(D2/$V$2)*-1</f>
        <v>-7.4064174100927749E-2</v>
      </c>
      <c r="E4" s="82">
        <f>(E2/$V$2)*-1</f>
        <v>-7.0288571842248876E-2</v>
      </c>
      <c r="F4" s="82">
        <f>(F2/$V$2)*-1</f>
        <v>-5.8026217603884753E-2</v>
      </c>
      <c r="G4" s="82">
        <f>(G2/$V$2)*-1</f>
        <v>-5.1644447414436391E-2</v>
      </c>
      <c r="H4" s="82">
        <f>(H2/$V$2)*-1</f>
        <v>-5.4618151848263109E-2</v>
      </c>
      <c r="I4" s="82">
        <f>(I2/$V$2)*-1</f>
        <v>-6.5477184893135976E-2</v>
      </c>
      <c r="J4" s="82">
        <f>(J2/$V$2)*-1</f>
        <v>-8.7874636640048118E-2</v>
      </c>
      <c r="K4" s="82">
        <f>(K2/$V$2)*-1</f>
        <v>-0.11041687549422523</v>
      </c>
      <c r="L4" s="82">
        <f>(L2/$V$2)*-1</f>
        <v>-8.8063973626471545E-2</v>
      </c>
      <c r="M4" s="82">
        <f>(M2/$V$2)*-1</f>
        <v>-6.5944958624299735E-2</v>
      </c>
      <c r="N4" s="82">
        <f>(N2/$V$2)*-1</f>
        <v>-4.9249891409669552E-2</v>
      </c>
      <c r="O4" s="82">
        <f>(O2/$V$2)*-1</f>
        <v>-4.1598449664205284E-2</v>
      </c>
      <c r="P4" s="82">
        <f>(P2/$V$2)*-1</f>
        <v>-3.6842750064040454E-2</v>
      </c>
      <c r="Q4" s="82">
        <f>(Q2/$V$2)*-1</f>
        <v>-2.5504805818214217E-2</v>
      </c>
      <c r="R4" s="82">
        <f>(R2/$V$2)*-1</f>
        <v>-1.3643400492276164E-2</v>
      </c>
      <c r="S4" s="82">
        <f>(S2/$V$2)*-1</f>
        <v>-5.8917215187053807E-3</v>
      </c>
      <c r="T4" s="82">
        <f>(T2/$V$2)*-1</f>
        <v>-2.4279684141356767E-3</v>
      </c>
      <c r="U4" s="82">
        <f>(U2/$V$2)*-1</f>
        <v>-8.0189782485215011E-4</v>
      </c>
      <c r="V4" s="85">
        <f>SUM(B4:U4)</f>
        <v>-1.0000000000000002</v>
      </c>
    </row>
    <row r="5" spans="1:22" x14ac:dyDescent="0.3">
      <c r="A5" s="79" t="s">
        <v>93</v>
      </c>
      <c r="B5" s="82">
        <f>B3/$V$3</f>
        <v>3.5604745844111899E-2</v>
      </c>
      <c r="C5" s="82">
        <f>C3/$V$3</f>
        <v>5.4924304441315477E-2</v>
      </c>
      <c r="D5" s="82">
        <f>D3/$V$3</f>
        <v>6.728008993964002E-2</v>
      </c>
      <c r="E5" s="82">
        <f>E3/$V$3</f>
        <v>6.6166759444207954E-2</v>
      </c>
      <c r="F5" s="82">
        <f>F3/$V$3</f>
        <v>5.6124954975604963E-2</v>
      </c>
      <c r="G5" s="82">
        <f>G3/$V$3</f>
        <v>5.0394577425586957E-2</v>
      </c>
      <c r="H5" s="82">
        <f>H3/$V$3</f>
        <v>5.734743551960881E-2</v>
      </c>
      <c r="I5" s="82">
        <f>I3/$V$3</f>
        <v>6.90592357313599E-2</v>
      </c>
      <c r="J5" s="82">
        <f>J3/$V$3</f>
        <v>9.2209961033432666E-2</v>
      </c>
      <c r="K5" s="82">
        <f>K3/$V$3</f>
        <v>0.1028957507886091</v>
      </c>
      <c r="L5" s="82">
        <f>L3/$V$3</f>
        <v>7.9472150365106908E-2</v>
      </c>
      <c r="M5" s="82">
        <f>M3/$V$3</f>
        <v>6.2684872894768442E-2</v>
      </c>
      <c r="N5" s="82">
        <f>N3/$V$3</f>
        <v>4.9663272100156086E-2</v>
      </c>
      <c r="O5" s="82">
        <f>O3/$V$3</f>
        <v>4.7774976259864432E-2</v>
      </c>
      <c r="P5" s="82">
        <f>P3/$V$3</f>
        <v>4.1160483316415072E-2</v>
      </c>
      <c r="Q5" s="82">
        <f>Q3/$V$3</f>
        <v>2.9405023085235273E-2</v>
      </c>
      <c r="R5" s="82">
        <f>R3/$V$3</f>
        <v>1.8206228101771506E-2</v>
      </c>
      <c r="S5" s="82">
        <f>S3/$V$3</f>
        <v>1.0281934575460887E-2</v>
      </c>
      <c r="T5" s="82">
        <f>T3/$V$3</f>
        <v>6.5708329240206512E-3</v>
      </c>
      <c r="U5" s="82">
        <f>U3/$V$3</f>
        <v>2.7724112337229991E-3</v>
      </c>
      <c r="V5" s="85">
        <f>SUM(B5:U5)</f>
        <v>1.0000000000000002</v>
      </c>
    </row>
    <row r="6" spans="1:22" ht="48" x14ac:dyDescent="0.3">
      <c r="A6" s="23" t="s">
        <v>114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22" workbookViewId="0">
      <selection activeCell="A28" sqref="A28"/>
    </sheetView>
  </sheetViews>
  <sheetFormatPr baseColWidth="10" defaultColWidth="11.44140625" defaultRowHeight="14.4" x14ac:dyDescent="0.3"/>
  <cols>
    <col min="1" max="1" width="11.44140625" style="5"/>
    <col min="2" max="2" width="11.44140625" style="7"/>
    <col min="3" max="16384" width="11.44140625" style="2"/>
  </cols>
  <sheetData>
    <row r="1" spans="1:3" ht="65.400000000000006" thickBot="1" x14ac:dyDescent="0.35">
      <c r="A1" s="86" t="s">
        <v>115</v>
      </c>
      <c r="B1" s="87">
        <v>2023</v>
      </c>
      <c r="C1" s="87">
        <v>2024</v>
      </c>
    </row>
    <row r="2" spans="1:3" ht="29.4" thickBot="1" x14ac:dyDescent="0.35">
      <c r="A2" s="14" t="s">
        <v>116</v>
      </c>
      <c r="B2" s="66">
        <v>0</v>
      </c>
      <c r="C2" s="66">
        <v>1</v>
      </c>
    </row>
    <row r="3" spans="1:3" ht="29.4" thickBot="1" x14ac:dyDescent="0.35">
      <c r="A3" s="14" t="s">
        <v>117</v>
      </c>
      <c r="B3" s="66">
        <v>1</v>
      </c>
      <c r="C3" s="66">
        <v>1</v>
      </c>
    </row>
    <row r="4" spans="1:3" ht="29.4" thickBot="1" x14ac:dyDescent="0.35">
      <c r="A4" s="14" t="s">
        <v>118</v>
      </c>
      <c r="B4" s="66">
        <v>1</v>
      </c>
      <c r="C4" s="66">
        <v>1</v>
      </c>
    </row>
    <row r="5" spans="1:3" ht="43.8" thickBot="1" x14ac:dyDescent="0.35">
      <c r="A5" s="14" t="s">
        <v>119</v>
      </c>
      <c r="B5" s="66">
        <v>1</v>
      </c>
      <c r="C5" s="66">
        <v>1</v>
      </c>
    </row>
    <row r="6" spans="1:3" ht="29.4" thickBot="1" x14ac:dyDescent="0.35">
      <c r="A6" s="14" t="s">
        <v>120</v>
      </c>
      <c r="B6" s="66">
        <v>0</v>
      </c>
      <c r="C6" s="66">
        <v>1</v>
      </c>
    </row>
    <row r="7" spans="1:3" ht="15" thickBot="1" x14ac:dyDescent="0.35">
      <c r="A7" s="89" t="s">
        <v>121</v>
      </c>
      <c r="B7" s="89"/>
      <c r="C7" s="89"/>
    </row>
    <row r="8" spans="1:3" ht="15" thickBot="1" x14ac:dyDescent="0.35">
      <c r="A8" s="14" t="s">
        <v>122</v>
      </c>
      <c r="B8" s="66">
        <v>266</v>
      </c>
      <c r="C8" s="66">
        <v>267</v>
      </c>
    </row>
    <row r="9" spans="1:3" ht="15" thickBot="1" x14ac:dyDescent="0.35">
      <c r="A9" s="89" t="s">
        <v>123</v>
      </c>
      <c r="B9" s="89"/>
      <c r="C9" s="89"/>
    </row>
    <row r="10" spans="1:3" ht="29.4" thickBot="1" x14ac:dyDescent="0.35">
      <c r="A10" s="14" t="s">
        <v>124</v>
      </c>
      <c r="B10" s="66">
        <v>329</v>
      </c>
      <c r="C10" s="66">
        <v>330</v>
      </c>
    </row>
    <row r="11" spans="1:3" ht="15" thickBot="1" x14ac:dyDescent="0.35">
      <c r="A11" s="14" t="s">
        <v>125</v>
      </c>
      <c r="B11" s="66">
        <v>18</v>
      </c>
      <c r="C11" s="66">
        <v>18</v>
      </c>
    </row>
    <row r="12" spans="1:3" ht="29.4" thickBot="1" x14ac:dyDescent="0.35">
      <c r="A12" s="14" t="s">
        <v>126</v>
      </c>
      <c r="B12" s="66">
        <v>13</v>
      </c>
      <c r="C12" s="66">
        <v>13</v>
      </c>
    </row>
    <row r="13" spans="1:3" ht="58.2" thickBot="1" x14ac:dyDescent="0.35">
      <c r="A13" s="14" t="s">
        <v>127</v>
      </c>
      <c r="B13" s="66">
        <v>7</v>
      </c>
      <c r="C13" s="66">
        <v>9</v>
      </c>
    </row>
    <row r="14" spans="1:3" ht="58.2" thickBot="1" x14ac:dyDescent="0.35">
      <c r="A14" s="14" t="s">
        <v>128</v>
      </c>
      <c r="B14" s="66">
        <v>236</v>
      </c>
      <c r="C14" s="66">
        <v>242</v>
      </c>
    </row>
    <row r="15" spans="1:3" ht="87" thickBot="1" x14ac:dyDescent="0.35">
      <c r="A15" s="14" t="s">
        <v>129</v>
      </c>
      <c r="B15" s="66">
        <v>7</v>
      </c>
      <c r="C15" s="66">
        <v>7</v>
      </c>
    </row>
    <row r="16" spans="1:3" ht="72.599999999999994" thickBot="1" x14ac:dyDescent="0.35">
      <c r="A16" s="14" t="s">
        <v>130</v>
      </c>
      <c r="B16" s="66">
        <v>13</v>
      </c>
      <c r="C16" s="66">
        <v>14</v>
      </c>
    </row>
    <row r="17" spans="1:3" ht="15" thickBot="1" x14ac:dyDescent="0.35">
      <c r="A17" s="89" t="s">
        <v>131</v>
      </c>
      <c r="B17" s="89"/>
      <c r="C17" s="89"/>
    </row>
    <row r="18" spans="1:3" ht="87" thickBot="1" x14ac:dyDescent="0.35">
      <c r="A18" s="14" t="s">
        <v>132</v>
      </c>
      <c r="B18" s="66">
        <v>10</v>
      </c>
      <c r="C18" s="66">
        <v>9</v>
      </c>
    </row>
    <row r="19" spans="1:3" ht="87" thickBot="1" x14ac:dyDescent="0.35">
      <c r="A19" s="14" t="s">
        <v>133</v>
      </c>
      <c r="B19" s="66">
        <v>8</v>
      </c>
      <c r="C19" s="66">
        <v>8</v>
      </c>
    </row>
    <row r="20" spans="1:3" ht="43.8" thickBot="1" x14ac:dyDescent="0.35">
      <c r="A20" s="14" t="s">
        <v>134</v>
      </c>
      <c r="B20" s="66">
        <v>1</v>
      </c>
      <c r="C20" s="66">
        <v>1</v>
      </c>
    </row>
    <row r="21" spans="1:3" ht="43.8" thickBot="1" x14ac:dyDescent="0.35">
      <c r="A21" s="14" t="s">
        <v>135</v>
      </c>
      <c r="B21" s="66">
        <v>22</v>
      </c>
      <c r="C21" s="66">
        <v>22</v>
      </c>
    </row>
    <row r="22" spans="1:3" ht="43.8" thickBot="1" x14ac:dyDescent="0.35">
      <c r="A22" s="14" t="s">
        <v>136</v>
      </c>
      <c r="B22" s="66">
        <v>231</v>
      </c>
      <c r="C22" s="66">
        <v>303</v>
      </c>
    </row>
    <row r="23" spans="1:3" ht="15" thickBot="1" x14ac:dyDescent="0.35">
      <c r="A23" s="89" t="s">
        <v>137</v>
      </c>
      <c r="B23" s="89"/>
      <c r="C23" s="89"/>
    </row>
    <row r="24" spans="1:3" ht="43.8" thickBot="1" x14ac:dyDescent="0.35">
      <c r="A24" s="14" t="s">
        <v>138</v>
      </c>
      <c r="B24" s="66">
        <v>33</v>
      </c>
      <c r="C24" s="66">
        <v>37</v>
      </c>
    </row>
    <row r="25" spans="1:3" ht="72.599999999999994" thickBot="1" x14ac:dyDescent="0.35">
      <c r="A25" s="14" t="s">
        <v>139</v>
      </c>
      <c r="B25" s="66">
        <v>4</v>
      </c>
      <c r="C25" s="66">
        <v>5</v>
      </c>
    </row>
    <row r="26" spans="1:3" ht="43.8" thickBot="1" x14ac:dyDescent="0.35">
      <c r="A26" s="14" t="s">
        <v>140</v>
      </c>
      <c r="B26" s="66">
        <v>6</v>
      </c>
      <c r="C26" s="66">
        <v>5</v>
      </c>
    </row>
    <row r="27" spans="1:3" ht="15" thickBot="1" x14ac:dyDescent="0.35">
      <c r="A27" s="50" t="s">
        <v>28</v>
      </c>
      <c r="B27" s="88">
        <v>1207</v>
      </c>
      <c r="C27" s="88">
        <v>1247</v>
      </c>
    </row>
    <row r="28" spans="1:3" ht="16.2" x14ac:dyDescent="0.4">
      <c r="A28" s="36" t="s">
        <v>141</v>
      </c>
    </row>
  </sheetData>
  <mergeCells count="4">
    <mergeCell ref="A7:C7"/>
    <mergeCell ref="A9:C9"/>
    <mergeCell ref="A17:C17"/>
    <mergeCell ref="A23:C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opLeftCell="A16" workbookViewId="0">
      <selection activeCell="H25" sqref="H25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16.8" thickBot="1" x14ac:dyDescent="0.35">
      <c r="A1" s="61" t="s">
        <v>142</v>
      </c>
      <c r="B1" s="90">
        <v>2023</v>
      </c>
      <c r="C1" s="90">
        <v>2024</v>
      </c>
    </row>
    <row r="2" spans="1:3" ht="30" thickBot="1" x14ac:dyDescent="0.35">
      <c r="A2" s="14" t="s">
        <v>143</v>
      </c>
      <c r="B2" s="66">
        <v>188</v>
      </c>
      <c r="C2" s="60">
        <v>188</v>
      </c>
    </row>
    <row r="3" spans="1:3" ht="44.4" thickBot="1" x14ac:dyDescent="0.35">
      <c r="A3" s="14" t="s">
        <v>144</v>
      </c>
      <c r="B3" s="66">
        <v>160</v>
      </c>
      <c r="C3" s="60">
        <v>161</v>
      </c>
    </row>
    <row r="4" spans="1:3" ht="29.4" thickBot="1" x14ac:dyDescent="0.35">
      <c r="A4" s="91" t="s">
        <v>145</v>
      </c>
      <c r="B4" s="92"/>
      <c r="C4" s="92"/>
    </row>
    <row r="5" spans="1:3" ht="29.4" thickBot="1" x14ac:dyDescent="0.35">
      <c r="A5" s="14" t="s">
        <v>146</v>
      </c>
      <c r="B5" s="93">
        <v>9</v>
      </c>
      <c r="C5" s="94">
        <v>9</v>
      </c>
    </row>
    <row r="6" spans="1:3" ht="43.8" thickBot="1" x14ac:dyDescent="0.35">
      <c r="A6" s="91" t="s">
        <v>147</v>
      </c>
      <c r="B6" s="92"/>
      <c r="C6" s="92"/>
    </row>
    <row r="7" spans="1:3" ht="15" thickBot="1" x14ac:dyDescent="0.35">
      <c r="A7" s="14" t="s">
        <v>148</v>
      </c>
      <c r="B7" s="66">
        <v>8</v>
      </c>
      <c r="C7" s="60">
        <v>8</v>
      </c>
    </row>
    <row r="8" spans="1:3" ht="43.8" thickBot="1" x14ac:dyDescent="0.35">
      <c r="A8" s="14" t="s">
        <v>149</v>
      </c>
      <c r="B8" s="66">
        <v>64</v>
      </c>
      <c r="C8" s="60">
        <v>64</v>
      </c>
    </row>
    <row r="9" spans="1:3" ht="72.599999999999994" thickBot="1" x14ac:dyDescent="0.35">
      <c r="A9" s="14" t="s">
        <v>150</v>
      </c>
      <c r="B9" s="66">
        <v>8</v>
      </c>
      <c r="C9" s="60">
        <v>8</v>
      </c>
    </row>
    <row r="10" spans="1:3" ht="43.8" thickBot="1" x14ac:dyDescent="0.35">
      <c r="A10" s="91" t="s">
        <v>151</v>
      </c>
      <c r="B10" s="92"/>
      <c r="C10" s="92"/>
    </row>
    <row r="11" spans="1:3" ht="15" thickBot="1" x14ac:dyDescent="0.35">
      <c r="A11" s="14" t="s">
        <v>152</v>
      </c>
      <c r="B11" s="66">
        <v>12</v>
      </c>
      <c r="C11" s="60">
        <v>12</v>
      </c>
    </row>
    <row r="12" spans="1:3" ht="29.4" thickBot="1" x14ac:dyDescent="0.35">
      <c r="A12" s="14" t="s">
        <v>153</v>
      </c>
      <c r="B12" s="66">
        <v>12</v>
      </c>
      <c r="C12" s="60">
        <v>12</v>
      </c>
    </row>
    <row r="13" spans="1:3" ht="15" thickBot="1" x14ac:dyDescent="0.35">
      <c r="A13" s="14" t="s">
        <v>154</v>
      </c>
      <c r="B13" s="66">
        <v>17</v>
      </c>
      <c r="C13" s="60">
        <v>17</v>
      </c>
    </row>
    <row r="14" spans="1:3" ht="29.4" thickBot="1" x14ac:dyDescent="0.35">
      <c r="A14" s="91" t="s">
        <v>155</v>
      </c>
      <c r="B14" s="92"/>
      <c r="C14" s="92"/>
    </row>
    <row r="15" spans="1:3" ht="29.4" thickBot="1" x14ac:dyDescent="0.35">
      <c r="A15" s="14" t="s">
        <v>156</v>
      </c>
      <c r="B15" s="93">
        <v>18</v>
      </c>
      <c r="C15" s="94">
        <v>18</v>
      </c>
    </row>
    <row r="16" spans="1:3" ht="43.8" thickBot="1" x14ac:dyDescent="0.35">
      <c r="A16" s="91" t="s">
        <v>157</v>
      </c>
      <c r="B16" s="92"/>
      <c r="C16" s="92"/>
    </row>
    <row r="17" spans="1:3" ht="29.4" thickBot="1" x14ac:dyDescent="0.35">
      <c r="A17" s="14" t="s">
        <v>158</v>
      </c>
      <c r="B17" s="66">
        <v>2</v>
      </c>
      <c r="C17" s="60">
        <v>2</v>
      </c>
    </row>
    <row r="18" spans="1:3" ht="15" thickBot="1" x14ac:dyDescent="0.35">
      <c r="A18" s="14" t="s">
        <v>159</v>
      </c>
      <c r="B18" s="66">
        <v>1</v>
      </c>
      <c r="C18" s="60">
        <v>2</v>
      </c>
    </row>
    <row r="19" spans="1:3" ht="15" thickBot="1" x14ac:dyDescent="0.35">
      <c r="A19" s="14" t="s">
        <v>160</v>
      </c>
      <c r="B19" s="66">
        <v>1</v>
      </c>
      <c r="C19" s="60">
        <v>1</v>
      </c>
    </row>
    <row r="20" spans="1:3" ht="58.2" thickBot="1" x14ac:dyDescent="0.35">
      <c r="A20" s="14" t="s">
        <v>161</v>
      </c>
      <c r="B20" s="66">
        <v>4</v>
      </c>
      <c r="C20" s="60">
        <v>4</v>
      </c>
    </row>
    <row r="21" spans="1:3" ht="43.8" thickBot="1" x14ac:dyDescent="0.35">
      <c r="A21" s="14" t="s">
        <v>162</v>
      </c>
      <c r="B21" s="66">
        <v>3</v>
      </c>
      <c r="C21" s="60">
        <v>3</v>
      </c>
    </row>
    <row r="22" spans="1:3" ht="43.8" thickBot="1" x14ac:dyDescent="0.35">
      <c r="A22" s="14" t="s">
        <v>163</v>
      </c>
      <c r="B22" s="66">
        <v>20</v>
      </c>
      <c r="C22" s="60">
        <v>23</v>
      </c>
    </row>
    <row r="23" spans="1:3" ht="58.2" thickBot="1" x14ac:dyDescent="0.35">
      <c r="A23" s="14" t="s">
        <v>164</v>
      </c>
      <c r="B23" s="66">
        <v>4</v>
      </c>
      <c r="C23" s="60">
        <v>4</v>
      </c>
    </row>
    <row r="24" spans="1:3" ht="15" thickBot="1" x14ac:dyDescent="0.35">
      <c r="A24" s="14" t="s">
        <v>165</v>
      </c>
      <c r="B24" s="66">
        <v>1</v>
      </c>
      <c r="C24" s="60">
        <v>1</v>
      </c>
    </row>
    <row r="25" spans="1:3" x14ac:dyDescent="0.3">
      <c r="A25" s="23" t="s">
        <v>166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D7" sqref="D7"/>
    </sheetView>
  </sheetViews>
  <sheetFormatPr baseColWidth="10" defaultColWidth="11.44140625" defaultRowHeight="14.4" x14ac:dyDescent="0.3"/>
  <cols>
    <col min="1" max="16384" width="11.44140625" style="2"/>
  </cols>
  <sheetData>
    <row r="1" spans="1:3" ht="15" thickBot="1" x14ac:dyDescent="0.35">
      <c r="A1" s="95"/>
      <c r="B1"/>
      <c r="C1"/>
    </row>
    <row r="2" spans="1:3" ht="33" thickBot="1" x14ac:dyDescent="0.35">
      <c r="A2" s="96" t="s">
        <v>167</v>
      </c>
      <c r="B2" s="90">
        <v>2023</v>
      </c>
      <c r="C2" s="90">
        <v>2024</v>
      </c>
    </row>
    <row r="3" spans="1:3" ht="43.8" thickBot="1" x14ac:dyDescent="0.35">
      <c r="A3" s="14" t="s">
        <v>168</v>
      </c>
      <c r="B3" s="66">
        <v>3</v>
      </c>
      <c r="C3" s="60">
        <v>3</v>
      </c>
    </row>
    <row r="4" spans="1:3" ht="29.4" thickBot="1" x14ac:dyDescent="0.35">
      <c r="A4" s="14" t="s">
        <v>169</v>
      </c>
      <c r="B4" s="66">
        <v>3</v>
      </c>
      <c r="C4" s="60">
        <v>3</v>
      </c>
    </row>
    <row r="5" spans="1:3" ht="29.4" thickBot="1" x14ac:dyDescent="0.35">
      <c r="A5" s="14" t="s">
        <v>170</v>
      </c>
      <c r="B5" s="66">
        <v>2</v>
      </c>
      <c r="C5" s="60">
        <v>2</v>
      </c>
    </row>
    <row r="6" spans="1:3" ht="43.8" thickBot="1" x14ac:dyDescent="0.35">
      <c r="A6" s="14" t="s">
        <v>171</v>
      </c>
      <c r="B6" s="66">
        <v>8</v>
      </c>
      <c r="C6" s="60">
        <v>8</v>
      </c>
    </row>
    <row r="7" spans="1:3" ht="29.4" thickBot="1" x14ac:dyDescent="0.35">
      <c r="A7" s="14" t="s">
        <v>172</v>
      </c>
      <c r="B7" s="66">
        <v>6</v>
      </c>
      <c r="C7" s="60">
        <v>6</v>
      </c>
    </row>
    <row r="8" spans="1:3" ht="43.8" thickBot="1" x14ac:dyDescent="0.35">
      <c r="A8" s="14" t="s">
        <v>173</v>
      </c>
      <c r="B8" s="66">
        <v>3</v>
      </c>
      <c r="C8" s="60">
        <v>3</v>
      </c>
    </row>
    <row r="9" spans="1:3" ht="58.2" thickBot="1" x14ac:dyDescent="0.35">
      <c r="A9" s="14" t="s">
        <v>174</v>
      </c>
      <c r="B9" s="66">
        <v>1</v>
      </c>
      <c r="C9" s="60">
        <v>1</v>
      </c>
    </row>
    <row r="10" spans="1:3" ht="58.2" thickBot="1" x14ac:dyDescent="0.35">
      <c r="A10" s="14" t="s">
        <v>175</v>
      </c>
      <c r="B10" s="66">
        <v>2</v>
      </c>
      <c r="C10" s="60">
        <v>2</v>
      </c>
    </row>
    <row r="11" spans="1:3" ht="15" thickBot="1" x14ac:dyDescent="0.35">
      <c r="A11" s="14" t="s">
        <v>176</v>
      </c>
      <c r="B11" s="66">
        <v>1</v>
      </c>
      <c r="C11" s="60">
        <v>1</v>
      </c>
    </row>
    <row r="12" spans="1:3" ht="29.4" thickBot="1" x14ac:dyDescent="0.35">
      <c r="A12" s="14" t="s">
        <v>177</v>
      </c>
      <c r="B12" s="66">
        <v>1</v>
      </c>
      <c r="C12" s="60">
        <v>1</v>
      </c>
    </row>
    <row r="13" spans="1:3" ht="43.8" thickBot="1" x14ac:dyDescent="0.35">
      <c r="A13" s="14" t="s">
        <v>178</v>
      </c>
      <c r="B13" s="66">
        <v>1</v>
      </c>
      <c r="C13" s="60">
        <v>1</v>
      </c>
    </row>
    <row r="14" spans="1:3" ht="16.2" x14ac:dyDescent="0.3">
      <c r="A14" s="37"/>
      <c r="B14"/>
      <c r="C14"/>
    </row>
    <row r="15" spans="1:3" x14ac:dyDescent="0.3">
      <c r="A15" s="23" t="s">
        <v>166</v>
      </c>
      <c r="B15"/>
      <c r="C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Portada 1</vt:lpstr>
      <vt:lpstr>2024 en Cifras</vt:lpstr>
      <vt:lpstr>Población de Referencia</vt:lpstr>
      <vt:lpstr>Pirámide Población</vt:lpstr>
      <vt:lpstr>Recursos Humanos</vt:lpstr>
      <vt:lpstr>Recursos Materiales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2025-08-25T12:06:33Z</dcterms:modified>
  <cp:category/>
  <cp:contentStatus/>
</cp:coreProperties>
</file>